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"/>
    </mc:Choice>
  </mc:AlternateContent>
  <xr:revisionPtr revIDLastSave="0" documentId="13_ncr:1_{476B535E-B82D-45C2-B134-48F80515F9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y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cFwhWyWALpU5exJfAfcn7JMRRevTTcp8Jh4N3QCoSI="/>
    </ext>
  </extLst>
</workbook>
</file>

<file path=xl/calcChain.xml><?xml version="1.0" encoding="utf-8"?>
<calcChain xmlns="http://schemas.openxmlformats.org/spreadsheetml/2006/main">
  <c r="G34" i="1" l="1"/>
  <c r="C34" i="1"/>
  <c r="E32" i="1"/>
  <c r="E31" i="1"/>
  <c r="E28" i="1"/>
  <c r="E25" i="1"/>
  <c r="E23" i="1"/>
  <c r="E34" i="1" s="1"/>
  <c r="G11" i="1"/>
  <c r="E11" i="1"/>
  <c r="E36" i="1" s="1"/>
  <c r="C11" i="1"/>
  <c r="C36" i="1" s="1"/>
  <c r="E7" i="1"/>
</calcChain>
</file>

<file path=xl/sharedStrings.xml><?xml version="1.0" encoding="utf-8"?>
<sst xmlns="http://schemas.openxmlformats.org/spreadsheetml/2006/main" count="33" uniqueCount="33">
  <si>
    <t>Table 1</t>
  </si>
  <si>
    <t>Assoc. of Owners of Legend Hall</t>
  </si>
  <si>
    <t>Operating Statement</t>
  </si>
  <si>
    <t>May 2024 (5/8/24 - 6/4/2024)</t>
  </si>
  <si>
    <t>Monthly Actual</t>
  </si>
  <si>
    <t>YTD Actual</t>
  </si>
  <si>
    <t>Budget</t>
  </si>
  <si>
    <t>Income</t>
  </si>
  <si>
    <t xml:space="preserve">Assoc. Dues  </t>
  </si>
  <si>
    <t>Late Fees</t>
  </si>
  <si>
    <t>Interest Income</t>
  </si>
  <si>
    <t>Misc. Inc.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</si>
  <si>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</si>
  <si>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</si>
  <si>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</si>
  <si>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</si>
  <si>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</si>
  <si>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</si>
  <si>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</si>
  <si>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</si>
  <si>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</si>
  <si>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</si>
  <si>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</si>
  <si>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</si>
  <si>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</si>
  <si>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</si>
  <si>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</si>
  <si>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</si>
  <si>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</si>
  <si>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CellGate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</si>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</sst>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14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name val="Helvetica Neue"/>
    </font>
    <font>
      <sz val="10"/>
      <color rgb="FF000000"/>
      <name val="Helvetica Neue"/>
    </font>
    <font>
      <sz val="14"/>
      <color rgb="FF000000"/>
      <name val="Helvetica Neue"/>
    </font>
    <font>
      <b/>
      <sz val="11"/>
      <color rgb="FF000000"/>
      <name val="Helvetica Neue"/>
    </font>
    <font>
      <b/>
      <sz val="12"/>
      <color rgb="FF000000"/>
      <name val="Helvetica Neue"/>
    </font>
    <font>
      <u/>
      <sz val="10"/>
      <color rgb="FF000000"/>
      <name val="Helvetica Neue"/>
    </font>
    <font>
      <u/>
      <sz val="10"/>
      <color rgb="FF000000"/>
      <name val="Helvetica Neue"/>
    </font>
    <font>
      <u/>
      <sz val="10"/>
      <color rgb="FF000000"/>
      <name val="Helvetica Neue"/>
    </font>
    <font>
      <u/>
      <sz val="10"/>
      <color rgb="FF000000"/>
      <name val="Helvetica Neue"/>
    </font>
    <font>
      <b/>
      <sz val="10"/>
      <color rgb="FF000000"/>
      <name val="Helvetica Neue"/>
    </font>
    <font>
      <b/>
      <u/>
      <sz val="10"/>
      <color rgb="FF000000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11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5A5A5"/>
      </bottom>
      <diagonal/>
    </border>
    <border>
      <left/>
      <right/>
      <top style="thin">
        <color rgb="FFAAAAAA"/>
      </top>
      <bottom style="thin">
        <color rgb="FFA5A5A5"/>
      </bottom>
      <diagonal/>
    </border>
    <border>
      <left/>
      <right style="thin">
        <color rgb="FFAAAAAA"/>
      </right>
      <top style="thin">
        <color rgb="FFAAAAAA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wrapText="1"/>
    </xf>
    <xf numFmtId="164" fontId="3" fillId="2" borderId="7" xfId="0" applyNumberFormat="1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6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164" fontId="8" fillId="2" borderId="10" xfId="0" applyNumberFormat="1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164" fontId="10" fillId="2" borderId="10" xfId="0" applyNumberFormat="1" applyFont="1" applyFill="1" applyBorder="1" applyAlignment="1">
      <alignment vertical="top" wrapText="1"/>
    </xf>
    <xf numFmtId="164" fontId="11" fillId="2" borderId="10" xfId="0" applyNumberFormat="1" applyFont="1" applyFill="1" applyBorder="1" applyAlignment="1">
      <alignment vertical="top" wrapText="1"/>
    </xf>
    <xf numFmtId="164" fontId="12" fillId="2" borderId="10" xfId="0" applyNumberFormat="1" applyFont="1" applyFill="1" applyBorder="1" applyAlignment="1">
      <alignment vertical="top" wrapText="1"/>
    </xf>
    <xf numFmtId="49" fontId="11" fillId="2" borderId="10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4" fontId="13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topLeftCell="A20" workbookViewId="0">
      <selection activeCell="G36" sqref="G36"/>
    </sheetView>
  </sheetViews>
  <sheetFormatPr defaultColWidth="14.42578125" defaultRowHeight="12.75"/>
  <cols>
    <col min="1" max="1" width="18.85546875" bestFit="1" customWidth="1"/>
    <col min="2" max="2" width="4.140625" customWidth="1"/>
    <col min="3" max="3" width="11.28515625" bestFit="1" customWidth="1"/>
    <col min="4" max="4" width="42.140625" bestFit="1" customWidth="1"/>
    <col min="5" max="5" width="13.42578125" bestFit="1" customWidth="1"/>
    <col min="6" max="6" width="16.28515625" customWidth="1"/>
    <col min="7" max="7" width="11.28515625" bestFit="1" customWidth="1"/>
    <col min="8" max="26" width="16.28515625" customWidth="1"/>
  </cols>
  <sheetData>
    <row r="1" spans="1:26" ht="15">
      <c r="A1" s="32" t="s">
        <v>0</v>
      </c>
      <c r="B1" s="33"/>
      <c r="C1" s="33"/>
      <c r="D1" s="33"/>
      <c r="E1" s="33"/>
      <c r="F1" s="33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A2" s="2"/>
      <c r="B2" s="2"/>
      <c r="C2" s="3"/>
      <c r="D2" s="4" t="s">
        <v>1</v>
      </c>
      <c r="E2" s="3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>
      <c r="A3" s="5"/>
      <c r="B3" s="6"/>
      <c r="C3" s="7"/>
      <c r="D3" s="8" t="s">
        <v>2</v>
      </c>
      <c r="E3" s="7"/>
      <c r="F3" s="9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0"/>
      <c r="B4" s="11"/>
      <c r="C4" s="12"/>
      <c r="D4" s="13" t="s">
        <v>3</v>
      </c>
      <c r="E4" s="12"/>
      <c r="F4" s="14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17" t="s">
        <v>7</v>
      </c>
      <c r="B6" s="11"/>
      <c r="C6" s="12"/>
      <c r="D6" s="14"/>
      <c r="E6" s="12"/>
      <c r="F6" s="14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>
      <c r="A7" s="18" t="s">
        <v>8</v>
      </c>
      <c r="B7" s="11"/>
      <c r="C7" s="19">
        <v>475</v>
      </c>
      <c r="D7" s="14"/>
      <c r="E7" s="12">
        <f>950+475</f>
        <v>1425</v>
      </c>
      <c r="F7" s="14"/>
      <c r="G7" s="12">
        <v>20900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>
      <c r="A8" s="18" t="s">
        <v>9</v>
      </c>
      <c r="B8" s="11"/>
      <c r="C8" s="12">
        <v>0</v>
      </c>
      <c r="D8" s="14"/>
      <c r="E8" s="12">
        <v>22</v>
      </c>
      <c r="F8" s="14"/>
      <c r="G8" s="12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>
      <c r="A9" s="18" t="s">
        <v>10</v>
      </c>
      <c r="B9" s="20"/>
      <c r="C9" s="21">
        <v>0.2</v>
      </c>
      <c r="D9" s="22"/>
      <c r="E9" s="21">
        <v>0.52</v>
      </c>
      <c r="F9" s="22"/>
      <c r="G9" s="23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>
      <c r="A10" s="24" t="s">
        <v>11</v>
      </c>
      <c r="B10" s="11"/>
      <c r="C10" s="25">
        <v>20000</v>
      </c>
      <c r="D10" s="26"/>
      <c r="E10" s="25">
        <v>20000</v>
      </c>
      <c r="F10" s="26"/>
      <c r="G10" s="25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7" t="s">
        <v>12</v>
      </c>
      <c r="B11" s="11"/>
      <c r="C11" s="12">
        <f>SUM(C7:C10)</f>
        <v>20475.2</v>
      </c>
      <c r="D11" s="14"/>
      <c r="E11" s="12">
        <f>SUM(E7:E10)</f>
        <v>21447.52</v>
      </c>
      <c r="F11" s="14"/>
      <c r="G11" s="12">
        <f>SUM(G7:G10)</f>
        <v>20900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>
      <c r="A12" s="18"/>
      <c r="B12" s="11"/>
      <c r="C12" s="12"/>
      <c r="D12" s="14"/>
      <c r="E12" s="12"/>
      <c r="F12" s="14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>
      <c r="A13" s="18"/>
      <c r="B13" s="11"/>
      <c r="C13" s="27"/>
      <c r="D13" s="14"/>
      <c r="E13" s="12"/>
      <c r="F13" s="14"/>
      <c r="G13" s="2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>
      <c r="A14" s="18"/>
      <c r="B14" s="11"/>
      <c r="C14" s="12"/>
      <c r="D14" s="14"/>
      <c r="E14" s="12"/>
      <c r="F14" s="14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7"/>
      <c r="B15" s="11"/>
      <c r="C15" s="12"/>
      <c r="D15" s="14"/>
      <c r="E15" s="12"/>
      <c r="F15" s="14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7" t="s">
        <v>13</v>
      </c>
      <c r="B16" s="11"/>
      <c r="C16" s="12"/>
      <c r="D16" s="14"/>
      <c r="E16" s="12"/>
      <c r="F16" s="14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>
      <c r="A17" s="18" t="s">
        <v>14</v>
      </c>
      <c r="B17" s="11"/>
      <c r="C17" s="19">
        <v>0</v>
      </c>
      <c r="D17" s="14"/>
      <c r="E17" s="19">
        <v>57</v>
      </c>
      <c r="F17" s="14"/>
      <c r="G17" s="12">
        <v>57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>
      <c r="A18" s="18" t="s">
        <v>15</v>
      </c>
      <c r="B18" s="11"/>
      <c r="C18" s="12">
        <v>0</v>
      </c>
      <c r="D18" s="14"/>
      <c r="E18" s="12">
        <v>0</v>
      </c>
      <c r="F18" s="14"/>
      <c r="G18" s="12">
        <v>500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>
      <c r="A19" s="18" t="s">
        <v>16</v>
      </c>
      <c r="B19" s="11"/>
      <c r="C19" s="12">
        <v>0</v>
      </c>
      <c r="D19" s="14"/>
      <c r="E19" s="12">
        <v>20.46</v>
      </c>
      <c r="F19" s="14"/>
      <c r="G19" s="12">
        <v>20.46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18" t="s">
        <v>17</v>
      </c>
      <c r="B20" s="11"/>
      <c r="C20" s="19">
        <v>0</v>
      </c>
      <c r="D20" s="14"/>
      <c r="E20" s="12">
        <v>200</v>
      </c>
      <c r="F20" s="14"/>
      <c r="G20" s="12">
        <v>275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>
      <c r="A21" s="18" t="s">
        <v>18</v>
      </c>
      <c r="B21" s="11"/>
      <c r="C21" s="19">
        <v>213</v>
      </c>
      <c r="D21" s="14"/>
      <c r="E21" s="19">
        <v>1155</v>
      </c>
      <c r="F21" s="14"/>
      <c r="G21" s="12">
        <v>975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18" t="s">
        <v>19</v>
      </c>
      <c r="B22" s="11"/>
      <c r="C22" s="12">
        <v>0</v>
      </c>
      <c r="D22" s="14"/>
      <c r="E22" s="12">
        <v>0</v>
      </c>
      <c r="F22" s="14"/>
      <c r="G22" s="12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>
      <c r="A23" s="18" t="s">
        <v>20</v>
      </c>
      <c r="B23" s="11"/>
      <c r="C23" s="19">
        <v>0</v>
      </c>
      <c r="D23" s="14"/>
      <c r="E23" s="12">
        <f>100+50</f>
        <v>150</v>
      </c>
      <c r="F23" s="14"/>
      <c r="G23" s="12">
        <v>1200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18" t="s">
        <v>21</v>
      </c>
      <c r="B24" s="11"/>
      <c r="C24" s="19">
        <v>0</v>
      </c>
      <c r="D24" s="14"/>
      <c r="E24" s="19">
        <v>130</v>
      </c>
      <c r="F24" s="14"/>
      <c r="G24" s="12">
        <v>1500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>
      <c r="A25" s="18" t="s">
        <v>22</v>
      </c>
      <c r="B25" s="11"/>
      <c r="C25" s="19">
        <v>0</v>
      </c>
      <c r="D25" s="14"/>
      <c r="E25" s="12">
        <f>2348.99+260</f>
        <v>2608.9899999999998</v>
      </c>
      <c r="F25" s="14"/>
      <c r="G25" s="12">
        <v>10000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8" t="s">
        <v>23</v>
      </c>
      <c r="B26" s="11"/>
      <c r="C26" s="12">
        <v>0</v>
      </c>
      <c r="D26" s="14"/>
      <c r="E26" s="12">
        <v>0</v>
      </c>
      <c r="F26" s="14"/>
      <c r="G26" s="12">
        <v>1500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18" t="s">
        <v>24</v>
      </c>
      <c r="B27" s="11"/>
      <c r="C27" s="12">
        <v>0</v>
      </c>
      <c r="D27" s="14"/>
      <c r="E27" s="12">
        <v>0</v>
      </c>
      <c r="F27" s="14"/>
      <c r="G27" s="12">
        <v>100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>
      <c r="A28" s="18" t="s">
        <v>25</v>
      </c>
      <c r="B28" s="11"/>
      <c r="C28" s="19">
        <v>56.57</v>
      </c>
      <c r="D28" s="14"/>
      <c r="E28" s="12">
        <f>199.73+57.75+56.57</f>
        <v>314.05</v>
      </c>
      <c r="F28" s="14"/>
      <c r="G28" s="12">
        <v>850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>
      <c r="A29" s="18" t="s">
        <v>26</v>
      </c>
      <c r="B29" s="11"/>
      <c r="C29" s="12">
        <v>0</v>
      </c>
      <c r="D29" s="14"/>
      <c r="E29" s="12">
        <v>0</v>
      </c>
      <c r="F29" s="14"/>
      <c r="G29" s="12">
        <v>240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18" t="s">
        <v>27</v>
      </c>
      <c r="B30" s="11"/>
      <c r="C30" s="12">
        <v>0</v>
      </c>
      <c r="D30" s="14"/>
      <c r="E30" s="12">
        <v>0</v>
      </c>
      <c r="F30" s="14"/>
      <c r="G30" s="12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>
      <c r="A31" s="18" t="s">
        <v>28</v>
      </c>
      <c r="B31" s="11"/>
      <c r="C31" s="19">
        <v>0</v>
      </c>
      <c r="D31" s="14"/>
      <c r="E31" s="12">
        <f>20.52+6.91</f>
        <v>27.43</v>
      </c>
      <c r="F31" s="12"/>
      <c r="G31" s="12">
        <v>1300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18" t="s">
        <v>29</v>
      </c>
      <c r="B32" s="11"/>
      <c r="C32" s="19">
        <v>354.31</v>
      </c>
      <c r="D32" s="14"/>
      <c r="E32" s="19">
        <f>325.8+354.31</f>
        <v>680.11</v>
      </c>
      <c r="F32" s="14"/>
      <c r="G32" s="12">
        <v>1303.2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>
      <c r="A33" s="18" t="s">
        <v>30</v>
      </c>
      <c r="B33" s="11"/>
      <c r="C33" s="27">
        <v>0</v>
      </c>
      <c r="D33" s="14"/>
      <c r="E33" s="27">
        <v>0</v>
      </c>
      <c r="F33" s="14"/>
      <c r="G33" s="27">
        <v>500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7" t="s">
        <v>31</v>
      </c>
      <c r="B34" s="11"/>
      <c r="C34" s="12">
        <f>SUM(C17:C33)</f>
        <v>623.88</v>
      </c>
      <c r="D34" s="14"/>
      <c r="E34" s="12">
        <f>SUM(E17:E33)</f>
        <v>5343.04</v>
      </c>
      <c r="F34" s="14"/>
      <c r="G34" s="12">
        <f>SUM(G17:G33)</f>
        <v>20320.66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18"/>
      <c r="B35" s="11"/>
      <c r="C35" s="12"/>
      <c r="D35" s="14"/>
      <c r="E35" s="12"/>
      <c r="F35" s="14"/>
      <c r="G35" s="1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>
      <c r="A36" s="17" t="s">
        <v>32</v>
      </c>
      <c r="B36" s="11"/>
      <c r="C36" s="28">
        <f>C11-C34</f>
        <v>19851.32</v>
      </c>
      <c r="D36" s="14"/>
      <c r="E36" s="28">
        <f>E11-E34</f>
        <v>16104.48</v>
      </c>
      <c r="F36" s="14"/>
      <c r="G36" s="35">
        <v>-579.34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18"/>
      <c r="B37" s="11"/>
      <c r="C37" s="27"/>
      <c r="D37" s="14"/>
      <c r="E37" s="27"/>
      <c r="F37" s="14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18"/>
      <c r="B38" s="11"/>
      <c r="C38" s="12"/>
      <c r="D38" s="14"/>
      <c r="E38" s="12"/>
      <c r="F38" s="14"/>
      <c r="G38" s="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18"/>
      <c r="B39" s="11"/>
      <c r="C39" s="28"/>
      <c r="D39" s="14"/>
      <c r="E39" s="28"/>
      <c r="F39" s="14"/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>
      <c r="A40" s="18"/>
      <c r="B40" s="11"/>
      <c r="C40" s="28"/>
      <c r="D40" s="14"/>
      <c r="E40" s="28"/>
      <c r="F40" s="14"/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>
      <c r="A41" s="18"/>
      <c r="B41" s="11"/>
      <c r="C41" s="28"/>
      <c r="D41" s="14"/>
      <c r="E41" s="28"/>
      <c r="F41" s="14"/>
      <c r="G41" s="1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>
      <c r="A42" s="18"/>
      <c r="B42" s="11"/>
      <c r="C42" s="30"/>
      <c r="D42" s="31"/>
      <c r="E42" s="28"/>
      <c r="F42" s="14"/>
      <c r="G42" s="1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A1:G1"/>
  </mergeCells>
  <pageMargins left="0.5" right="0.5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2025-04-15T17:40:55Z</dcterms:modified>
</cp:coreProperties>
</file>